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omiotti/Desktop/PROVVEDITORATO/2025/Gare 2025/Gara Materiale Premiazioni 2025/"/>
    </mc:Choice>
  </mc:AlternateContent>
  <xr:revisionPtr revIDLastSave="0" documentId="8_{F95D2451-1396-BC42-AF35-31E32130ED8B}" xr6:coauthVersionLast="47" xr6:coauthVersionMax="47" xr10:uidLastSave="{00000000-0000-0000-0000-000000000000}"/>
  <bookViews>
    <workbookView xWindow="5700" yWindow="740" windowWidth="22160" windowHeight="16940" tabRatio="500" xr2:uid="{00000000-000D-0000-FFFF-FFFF00000000}"/>
  </bookViews>
  <sheets>
    <sheet name="Tab. A" sheetId="1" r:id="rId1"/>
    <sheet name="Tab. B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9" i="1" l="1"/>
  <c r="D14" i="1"/>
  <c r="D13" i="1"/>
  <c r="D127" i="1" s="1"/>
  <c r="D126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37" i="1"/>
  <c r="C8" i="2"/>
  <c r="D125" i="1"/>
  <c r="D124" i="1"/>
  <c r="D123" i="1"/>
  <c r="D122" i="1"/>
  <c r="D121" i="1"/>
  <c r="D120" i="1"/>
  <c r="D119" i="1"/>
  <c r="D117" i="1"/>
  <c r="D116" i="1"/>
  <c r="D115" i="1"/>
  <c r="D114" i="1"/>
  <c r="D113" i="1"/>
  <c r="D112" i="1"/>
  <c r="D111" i="1"/>
  <c r="D110" i="1"/>
  <c r="D108" i="1"/>
  <c r="D107" i="1"/>
  <c r="D106" i="1"/>
  <c r="D105" i="1"/>
  <c r="D104" i="1"/>
  <c r="D103" i="1"/>
  <c r="D102" i="1"/>
  <c r="D100" i="1"/>
  <c r="D99" i="1"/>
  <c r="D98" i="1"/>
  <c r="D97" i="1"/>
  <c r="D96" i="1"/>
  <c r="D95" i="1"/>
  <c r="D94" i="1"/>
  <c r="D93" i="1"/>
  <c r="D92" i="1"/>
  <c r="D47" i="1"/>
  <c r="D46" i="1"/>
  <c r="D45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<sst xmlns="http://schemas.openxmlformats.org/spreadsheetml/2006/main" count="133" uniqueCount="117">
  <si>
    <t>Allegato C_Modello Offerta Economica 2025</t>
  </si>
  <si>
    <t>A) Prezzo della fornitura</t>
  </si>
  <si>
    <t>A</t>
  </si>
  <si>
    <t>B</t>
  </si>
  <si>
    <t>C</t>
  </si>
  <si>
    <t>PRODOTTI</t>
  </si>
  <si>
    <t>QUANTITA’</t>
  </si>
  <si>
    <t>PREZZO Unitario offerto (oltre IVA)</t>
  </si>
  <si>
    <t>PREZZO
TOTALE
oltre IVA
(A x B)</t>
  </si>
  <si>
    <t xml:space="preserve">Materiale di Premiazione </t>
  </si>
  <si>
    <t>n° 20 trofei (1°classificato) in ferro argentato 1000/00, altezza complessiva cm 60 circa (compresa la base), cono fesonato, tazza decorata, manici lavorati e coperchio con alloro e quercia in fusione, base in legno mogano comprensiva di targhetta di colore argento con incisione in blu nazionale</t>
  </si>
  <si>
    <t xml:space="preserve">n. 20 coppe sportive (2°classificato) in ferro argentato 1000/00, tazza fesonata, manici lavorati, altezza complessiva cm.50 circa (compresa la base), con base tonda in legno noce lucido, comprensiva di targhetta di colore argento con incisione in blu nazionale </t>
  </si>
  <si>
    <t xml:space="preserve">n. 20 coppe sportive (3°classificato) in ferro argentato 1000/00, tazza fesonata, manici lavorati, altezza complessiva cm.45 circa (compresa la base), con base tonda in legno noce lucido, comprensiva di targhetta di colore argento con incisione in blu nazionale </t>
  </si>
  <si>
    <t>n. 400 medaglie a forma tonda, in ferro dorato, diametro cm.6 circa con passanastro a ferro trancia, spessore mm.4, riproducenti sulla facciata il logo della FIPAV bidimensionale lappato senza bordino, e sul retro il nome della manifestazione ed il piazzamento (1°) incisi, complete di nastro tricolore a collare, cucito, già inserito di larghezza cm.3</t>
  </si>
  <si>
    <t xml:space="preserve">n. 400 medaglie a forma tonda, in ferro argentato, diametro cm.6 circa con passanastro a ferro trancia, spessore mm.4, riproducenti sulla facciata il logo della FIPAV bidimensionale lappato senza bordino, e sul retro il nome della manifestazione ed il piazzamento (2°), complete di nastro tricolore a collare, cucito, già inserito di larghezza cm.3 </t>
  </si>
  <si>
    <t xml:space="preserve">n. 400 medaglie a forma tonda, in ferro bronzato, diametro cm.6 circa con passanastro a ferro trancia, spessore mm.4, riproducenti sulla facciata il logo della FIPAV bidimensionale lappato senza bordino, e sul retro il nome della manifestazione ed il piazzamento (3° e 4°), complete di nastro tricolore a collare, cucito, già inserito di larghezza cm.3 </t>
  </si>
  <si>
    <t>n. 6040 medaglie a forma tonda, in ferro bronzato, diametro cm.5 circa con passanastro a ferro trancia, spessore mm.2, riproducenti sulla facciata il logo della FIPAV bidimensionale lappato senza bordino, e sul retro il nome della manifestazione ed il piazzamento (5°, 6°...), complete di nastro tricolore a collare, cucito, già inserito di larghezza cm.2</t>
  </si>
  <si>
    <t>n. 60 coccarde tricolore termoapplicabili, diametro cm.8 circa con tre anelli (verde bianco e rosso) e nel cerchio centrale (azzurro nazionale) con scritta in bianco (FIPAV e LOGO Coppa Italia B, B1 o B2)</t>
  </si>
  <si>
    <t>n.9 medaglie oro fronte medaglia logo Volley S3. Retro medaglia "Trofeo Nazionale Volley S3 3vs3 secondo livello femminile 1° posto"</t>
  </si>
  <si>
    <t>n.9 medaglie argento fronte medaglia logo Volley S3. Retro medaglia "Trofeo Nazionale Volley S3 3vs3 secondo livello femminile 2° posto"</t>
  </si>
  <si>
    <t>n.9 medaglie bronzo fronte medaglia logo Volley S3. Retro medaglia "Trofeo Nazionale Volley S3 3vs3 secondo livello femminile 3° posto"</t>
  </si>
  <si>
    <t>n.180 medaglie generiche (medaglia di partecipazione) - fronte medaglia logo Volley S3. Retro medaglia Trofeo Nazionale Volley S3 3vs3 secondo livello femminile</t>
  </si>
  <si>
    <t>n.9 medaglie oro fronte medaglia logo Volley S3. Retro medaglia "Trofeo Nazionale Volley S3 3vs3 secondo livello maschile 1° posto"</t>
  </si>
  <si>
    <t>n.9 medaglie argento fronte medaglia logo Volley S3. Retro medaglia "Trofeo Nazionale Volley S3 3vs3 secondo livello maschile 2° posto"</t>
  </si>
  <si>
    <t>n.9 medaglie bronzo fronte medaglia logo Volley S3. Retro medaglia "Trofeo Nazionale Volley S3 3vs3 secondo livello maschile 3° posto"</t>
  </si>
  <si>
    <t xml:space="preserve">n.180 medaglie generiche (medaglia di partecipazione) - fronte medaglia logo Volley S3. Retro medaglia Trofeo Nazionale Volley S3 3vs3 secondo livello maschile - </t>
  </si>
  <si>
    <t xml:space="preserve">n.190 Medaglie in rilievo con smalto color oro (diametro 70 mm) </t>
  </si>
  <si>
    <t xml:space="preserve">n.190 Medaglie in rilievo con smalto color argento (diametro 70 mm) </t>
  </si>
  <si>
    <t xml:space="preserve">n.190 Medaglie in rilievo con smalto color bronzo (diametro 70 mm) </t>
  </si>
  <si>
    <t xml:space="preserve">70 scudetti termosaldabili </t>
  </si>
  <si>
    <t xml:space="preserve">n.140 coccarde termosaldabili </t>
  </si>
  <si>
    <t xml:space="preserve">2 set di coppe (1° classificato, 2° classificato, 3° classificato) </t>
  </si>
  <si>
    <t xml:space="preserve">n.2 coppe 1° classificato </t>
  </si>
  <si>
    <t xml:space="preserve">n.12 targhe plexiglass o vetro o metallo </t>
  </si>
  <si>
    <t xml:space="preserve">n.6 Pannello in Forex spessore 5mm, stampa 1 lato, taglio sagomato misura 70x80cm </t>
  </si>
  <si>
    <t xml:space="preserve">n.40 Medaglie in rilievo con smalto color argento (diametro 70 mm) </t>
  </si>
  <si>
    <t xml:space="preserve">n.40 Medaglie in rilievo con smalto color bronzo (diametro 70 mm) </t>
  </si>
  <si>
    <t xml:space="preserve">n.4 set di coppe (1 classificato, 2 classificato, 3 classificato) </t>
  </si>
  <si>
    <t xml:space="preserve">n.10 targhe plexiglass o vetro o metallo </t>
  </si>
  <si>
    <t xml:space="preserve">n.2 Pannello in Forex spessore 5mm, stampa 1 lato, taglio sagomato misura 70x80cm </t>
  </si>
  <si>
    <t xml:space="preserve">n.20 scudetti termosaldabili </t>
  </si>
  <si>
    <t xml:space="preserve">2° classificata - 4 medaglie in rilievo con smalto color argento (diametro 70 mm) </t>
  </si>
  <si>
    <t xml:space="preserve">3° classificata - 4 medaglie in rilievo con smalto color bronzo (diametro 70 mm)  </t>
  </si>
  <si>
    <t xml:space="preserve">n.2 Trofei in ferro argentato 1000/00 (1° classificato), altezza complessiva cm 60 circa (compresa la base), cono fesonato, tazza decorata, manici lavorati e coperchio con alloro e quercia in fusione, base in legno mogano comprensiva di targhetta di colore argento con incisione in blu nazionale; </t>
  </si>
  <si>
    <t xml:space="preserve">n.2 Coppe sportive (2° classificato) in ferro argentato 1000/00, tazza fesonata, manici lavorati, altezza complessiva cm.45 circa (compresa la base), con base tonda in legno noce lucido, comprensiva di targhetta di colore argento con incisione in blu nazionale; </t>
  </si>
  <si>
    <t xml:space="preserve">n.2 Coppe sportive (3° classificato) in ferro argentato 1000/00, tazza fesonata, manici lavorati, altezza complessiva cm.40 circa (compresa la base), con base tonda in legno noce lucido, comprensiva di targhetta di colore argento con incisione in blu nazionale; </t>
  </si>
  <si>
    <t xml:space="preserve">n.2 scudetti tricolore termoapplicabili, altezza cm.7 circa con bordo azzurro nazionale e scritta nello spazio in alto (in azzurro nazionale su fondo bianco). </t>
  </si>
  <si>
    <t>n.72 medaglie bronzate (dalla 4^ alla 21^ classificata) in ferro bronzato, diametro cm.6 circa con passanastro a ferro trancia, spessore mm.4, riproducenti sulla facciata il logo a quattro colori, e sul retro il nome della manifestazione ed il piazzamento (3° e 4°), complete di nastro tricolore a collare, cucito, già inserito di larghezza cm.3.</t>
  </si>
  <si>
    <t xml:space="preserve">3° classificata - 4 medaglie in rilievo con smalto color bronzo (diametro 70 mm) </t>
  </si>
  <si>
    <t>n.72 medaglie bronzate (dalla 4^ alla 21^ classificata) in ferro bronzato, diametro cm.6 circa con passanastro a ferro trancia, spessore mm.4, riproducenti sulla facciata il logo a quattro colori, e sul retro il nome della manifestazione ed il piazzamento (3° e 4°), complete di nastro tricolore a collare, cucito, già inserito di larghezza cm 3.</t>
  </si>
  <si>
    <t xml:space="preserve">TOTALE COMPLESSIVO OFFERTA </t>
  </si>
  <si>
    <t>B) corrispettivo offerto per i diritti di visibilità</t>
  </si>
  <si>
    <t>Totale offerto</t>
  </si>
  <si>
    <t>Rialzo %</t>
  </si>
  <si>
    <t>Base d’asta € 35.000,00 oltre IVA</t>
  </si>
  <si>
    <t>n. 440 medaglie secondo posto –  FRONTE LOGO Beach &amp; Volley School – RETRO scritta Beach and Volley School - 2° posto</t>
  </si>
  <si>
    <t>n. 440 medaglie terzo posto – FRONTE LOGO Beach &amp; Volley School – RETRO scritta Beach and Volley School - 3° posto</t>
  </si>
  <si>
    <t>n. 104 COPPE 1° posto misura 20 CM - Targhetta della coppa con logo Beach and Volley School - 1° posto)</t>
  </si>
  <si>
    <t>n. 13 COPPE misura 15 CM - Targhetta della coppa con logo Beach and Volley School - 1° posto talent show)</t>
  </si>
  <si>
    <t>n. 13 COPPE misura 15 CM - Targhetta della coppa con logo Beach and Volley School - 2° posto talent show)</t>
  </si>
  <si>
    <t>n. 13 COPPE  misura 15 CM - Targhetta della coppa con logo Beach and Volley School - 3° posto talent show)</t>
  </si>
  <si>
    <t>n. 300 targhe ricordo</t>
  </si>
  <si>
    <r>
      <rPr>
        <b/>
        <u/>
        <sz val="10"/>
        <color theme="1"/>
        <rFont val="Times New Roman"/>
        <family val="1"/>
      </rPr>
      <t>Trofeo Nazionale Volley S3 3vs3 secondo livello Femminile</t>
    </r>
    <r>
      <rPr>
        <b/>
        <sz val="10"/>
        <color theme="1"/>
        <rFont val="Times New Roman"/>
        <family val="1"/>
      </rPr>
      <t xml:space="preserve">
n.3 trofei (altezza trofei 20, 17 e 15 cm) targhetta trofeo: "Trofeo Nazionale Volley S3 3vs3 secondo livello femminile - 1° posto, 2° posto e 3° posto </t>
    </r>
  </si>
  <si>
    <r>
      <rPr>
        <b/>
        <u/>
        <sz val="10"/>
        <color theme="1"/>
        <rFont val="Times New Roman"/>
        <family val="1"/>
      </rPr>
      <t>Trofeo Nazionale Volley S3 3vs3 secondo livello Maschile</t>
    </r>
    <r>
      <rPr>
        <b/>
        <sz val="10"/>
        <color theme="1"/>
        <rFont val="Times New Roman"/>
        <family val="1"/>
      </rPr>
      <t xml:space="preserve">
n.3 trofei (altezza trofei 20, 17 e 15 cm) targhetta trofeo: "Trofeo Nazionale Volley S3 3vs3 secondo livello maschile - 1° posto, 2° posto e 3° posto" </t>
    </r>
  </si>
  <si>
    <r>
      <rPr>
        <b/>
        <sz val="10"/>
        <color rgb="FF000000"/>
        <rFont val="Times New Roman"/>
        <family val="1"/>
      </rPr>
      <t>Sitting Volley 2025 - dalla 4^ alla 10^ classificata – targa in plexiglass di partecipazione</t>
    </r>
    <r>
      <rPr>
        <b/>
        <u/>
        <sz val="10"/>
        <color rgb="FF000000"/>
        <rFont val="Times New Roman"/>
        <family val="1"/>
        <charset val="1"/>
      </rPr>
      <t xml:space="preserve"> </t>
    </r>
  </si>
  <si>
    <t>CAMPIONATO ITALIANO SNOW VOLLEY</t>
  </si>
  <si>
    <t xml:space="preserve">TROFEO DELLE REGIONI BEACH VOLLEY UOMINI </t>
  </si>
  <si>
    <t>TROFEO DELLE REGIONI BEACH VOLLEY DONNE</t>
  </si>
  <si>
    <t xml:space="preserve">n. 120 scudetti tricolore termoapplicabili, altezza cm.7 circa con bordo azzurro nazionale e scritta FIPAV nello spazio in alto (in azzurro nazionale su fondo bianco). Ogni scudetto porterà nella parte centrale bianca, la sigla in azzurro nazionale del campionato di competenza (es. U18/U16/U14/U13/ecc.); </t>
  </si>
  <si>
    <t xml:space="preserve">CAMPIONATO ITALIANO BEACH VOLLEY </t>
  </si>
  <si>
    <t>Sitting Volley 2025 Coppa Italia F - 4^ classificata – targa di partecipazione in plexiglass</t>
  </si>
  <si>
    <t xml:space="preserve">n.40 Medaglie in rilievo con smalto color oro (diametro 70 mm) </t>
  </si>
  <si>
    <t xml:space="preserve">1° classificata - 4 medaglie in rilievo con smalto color oro (diametro 70 mm) </t>
  </si>
  <si>
    <t>Sitting Volley 2025 Coppa Italia M - 4^ classificata – targa di partecipazione in plexiglass</t>
  </si>
  <si>
    <t xml:space="preserve">Sitting Volley 2025  -  1^ classificata  1 Trofeo </t>
  </si>
  <si>
    <t>Sitting Volley 2025  -  1^ classificata  20 scudetti</t>
  </si>
  <si>
    <t>Sitting Volley 2025  -  1^ classificata - 20 medaglie oro</t>
  </si>
  <si>
    <t xml:space="preserve">Sitting Volley 2025  -  2^ classificata  1 Trofeo </t>
  </si>
  <si>
    <t xml:space="preserve">Sitting Volley 2025  -  2^ classificata - 20 medaglie argento </t>
  </si>
  <si>
    <t xml:space="preserve">Sitting Volley 2025  -  3^ classificata - 1 Coppa </t>
  </si>
  <si>
    <t xml:space="preserve">Sitting Volley 2025  -  3^ classificata - 20 medaglie bronzo </t>
  </si>
  <si>
    <t xml:space="preserve">Sitting Volley 2025 Coppa Italia F - 1^ classificata - 20 medaglie oro </t>
  </si>
  <si>
    <t>Sitting Volley 2025 Coppa Italia F - 1^ classificata - 1 Trofeo</t>
  </si>
  <si>
    <t xml:space="preserve">Sitting Volley 2025 Coppa Italia F - 2^ classificata - 20 medaglie argento </t>
  </si>
  <si>
    <t>Sitting Volley 2025 Coppa Italia F - 2^ classificata - 1 Coppa</t>
  </si>
  <si>
    <t>Sitting Volley 2025 Coppa Italia F - 3^ classificata - 20 medaglie bronzo</t>
  </si>
  <si>
    <t>Sitting Volley 2025 Coppa Italia F - 3^ classificata - 1 Coppa</t>
  </si>
  <si>
    <t xml:space="preserve">Sitting Volley 2025 Coppa Italia M - 1^ classificata - 20 medaglie oro </t>
  </si>
  <si>
    <t>Sitting Volley 2025 Coppa Italia M - 1^ classificata - 1 Trofeo</t>
  </si>
  <si>
    <t xml:space="preserve">Sitting Volley 2025 Coppa Italia M - 2^ classificata - 20 medaglie argento </t>
  </si>
  <si>
    <t>Sitting Volley 2025 Coppa Italia M - 2^ classificata - 1 Coppa</t>
  </si>
  <si>
    <t>Sitting Volley 2025 Coppa Italia M - 3^ classificata - 20 medaglie bronzo</t>
  </si>
  <si>
    <t>Sitting Volley 2025 Coppa Italia M - 3^ classificata - 1 Coppa</t>
  </si>
  <si>
    <t xml:space="preserve">Super Coppa Italia F - 1^ classificata - 20 medaglie oro </t>
  </si>
  <si>
    <t xml:space="preserve">Super Coppa Italia F - 1^ classificata -  20 Coccarde termosaldabili </t>
  </si>
  <si>
    <t>Super Coppa Italia F - 1^ classificata -  1 Trofeo</t>
  </si>
  <si>
    <t>Sitting Volley 2025 Coppa Italia M - 1^ classificata - 20 coccarde termosaldabili</t>
  </si>
  <si>
    <t>Sitting Volley 2025 Coppa Italia F - 1^ classificata - 20 coccarde termosaldabili</t>
  </si>
  <si>
    <t xml:space="preserve">Super Coppa Italia F - 2^ classificata - 20 medaglie argento </t>
  </si>
  <si>
    <t>Super Coppa Italia F - 2^ classificata - 1 TARGA</t>
  </si>
  <si>
    <t xml:space="preserve">Super Coppa Italia M - 1^ classificata - 20 medaglie oro </t>
  </si>
  <si>
    <t xml:space="preserve">Super Coppa Italia M - 1^ classificata - 1 Trofeo </t>
  </si>
  <si>
    <t xml:space="preserve">Super Coppa Italia M - 1^ classificata - 20 Coccarde termosaldabili </t>
  </si>
  <si>
    <t xml:space="preserve">Super Coppa Italia M - 2^ classificata - 20 medaglie argento </t>
  </si>
  <si>
    <t>Super Coppa Italia M - 2^ classificata -  1 TARGA</t>
  </si>
  <si>
    <t>Targhette Coppa Torneo (60x30mm x 36 pezzi) 1 classificato</t>
  </si>
  <si>
    <t>Targhette Coppa Talent Show (50x30mm x 2 pezzi) 1 classificato</t>
  </si>
  <si>
    <t>Targhette Coppa Talent Show (50x30mm x 2 pezzi) 2 classificato</t>
  </si>
  <si>
    <t>Targhette Coppa Talent Show (50x30mm x 2 pezzi) 3 classificato</t>
  </si>
  <si>
    <t>Targhette Coppa Talent Show (50x25mm x 5 pezzi) 1 classificato</t>
  </si>
  <si>
    <t>Targhette Coppa Talent Show (50x25mm x 5 pezzi) 2 classificato</t>
  </si>
  <si>
    <t>Targhette Coppa Talent Show (50x25mm x 5 pezzi) 3 classificato</t>
  </si>
  <si>
    <t>Firma digitale</t>
  </si>
  <si>
    <t>BEACH AND VOLLEY SCHOOL</t>
  </si>
  <si>
    <t>n. 440 medaglie primo posto –  FRONTE LOGO Beach &amp; Volley School – RETRO scritta Beach and Volley School - 1° posto</t>
  </si>
  <si>
    <t>SITTING VOLLEY</t>
  </si>
  <si>
    <t>CAMPIONATI ITALIANI GIOVANILI (U19-U18-U17-U16-U15-U14- TROFEO DELLE REGIONI M/F E TROFEO DEI TERRITORI M/F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</si>
</sst>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 €&quot;_-;\-* #,##0.00&quot; €&quot;_-;_-* \-??&quot; €&quot;_-;_-@_-"/>
    <numFmt numFmtId="165" formatCode="_-* #,##0.00\ [$€-410]_-;\-* #,##0.00\ [$€-410]_-;_-* \-??\ [$€-410]_-;_-@_-"/>
    <numFmt numFmtId="166" formatCode="_-* #,##0.00_-;\-* #,##0.00_-;_-* \-??_-;_-@_-"/>
    <numFmt numFmtId="167" formatCode="_-* #,##0.000_-;\-* #,##0.000_-;_-* \-??_-;_-@_-"/>
  </numFmts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  <charset val="1"/>
    </font>
    <font>
      <b/>
      <u/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A6A6A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6" fontId="9" fillId="0" borderId="0" applyBorder="0" applyProtection="0"/>
    <xf numFmtId="164" fontId="9" fillId="0" borderId="0" applyBorder="0" applyProtection="0"/>
    <xf numFmtId="9" fontId="9" fillId="0" borderId="0" applyBorder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65" fontId="8" fillId="2" borderId="3" xfId="0" applyNumberFormat="1" applyFont="1" applyFill="1" applyBorder="1" applyAlignment="1" applyProtection="1">
      <alignment horizontal="justify" vertical="center" wrapText="1"/>
      <protection locked="0"/>
    </xf>
    <xf numFmtId="167" fontId="8" fillId="0" borderId="1" xfId="1" applyNumberFormat="1" applyFont="1" applyBorder="1" applyAlignment="1" applyProtection="1">
      <alignment horizontal="justify" vertical="center" wrapText="1"/>
    </xf>
    <xf numFmtId="9" fontId="9" fillId="0" borderId="0" xfId="3" applyBorder="1" applyProtection="1"/>
    <xf numFmtId="164" fontId="0" fillId="0" borderId="0" xfId="0" applyNumberFormat="1"/>
    <xf numFmtId="0" fontId="10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vertical="center" wrapText="1"/>
    </xf>
    <xf numFmtId="0" fontId="3" fillId="6" borderId="7" xfId="0" applyFont="1" applyFill="1" applyBorder="1" applyAlignment="1">
      <alignment horizontal="justify" vertical="center" wrapText="1"/>
    </xf>
    <xf numFmtId="0" fontId="13" fillId="4" borderId="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0" borderId="6" xfId="2" applyFont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0" borderId="9" xfId="2" applyFont="1" applyBorder="1" applyAlignment="1" applyProtection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0" borderId="12" xfId="2" applyFont="1" applyBorder="1" applyAlignment="1" applyProtection="1">
      <alignment horizontal="center" vertical="center" wrapText="1"/>
    </xf>
    <xf numFmtId="0" fontId="13" fillId="4" borderId="10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3" fillId="5" borderId="3" xfId="2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>
      <alignment horizontal="center" vertical="center" wrapText="1"/>
    </xf>
    <xf numFmtId="164" fontId="4" fillId="6" borderId="9" xfId="2" applyFont="1" applyFill="1" applyBorder="1" applyAlignment="1" applyProtection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vertical="top" wrapText="1"/>
    </xf>
    <xf numFmtId="0" fontId="14" fillId="10" borderId="7" xfId="0" applyFont="1" applyFill="1" applyBorder="1" applyAlignment="1">
      <alignment vertical="center" wrapText="1"/>
    </xf>
    <xf numFmtId="0" fontId="13" fillId="10" borderId="7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vertical="center" wrapText="1"/>
    </xf>
    <xf numFmtId="0" fontId="12" fillId="7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6" fillId="6" borderId="7" xfId="0" applyFont="1" applyFill="1" applyBorder="1" applyAlignment="1">
      <alignment wrapText="1"/>
    </xf>
    <xf numFmtId="0" fontId="6" fillId="6" borderId="7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353880</xdr:colOff>
      <xdr:row>0</xdr:row>
      <xdr:rowOff>40680</xdr:rowOff>
    </xdr:from>
    <xdr:to>
      <xdr:col>0</xdr:col>
      <xdr:colOff>8055000</xdr:colOff>
      <xdr:row>6</xdr:row>
      <xdr:rowOff>102960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3880" y="40680"/>
          <a:ext cx="7701120" cy="1205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85680</xdr:rowOff>
    </xdr:from>
    <xdr:to>
      <xdr:col>1</xdr:col>
      <xdr:colOff>1552320</xdr:colOff>
      <xdr:row>4</xdr:row>
      <xdr:rowOff>13680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85680"/>
          <a:ext cx="4586760" cy="68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131"/>
  <sheetViews>
    <sheetView tabSelected="1" zoomScale="70" zoomScaleNormal="70" workbookViewId="0">
      <selection activeCell="M10" sqref="M10"/>
    </sheetView>
  </sheetViews>
  <sheetFormatPr baseColWidth="10" defaultColWidth="8.5" defaultRowHeight="15" x14ac:dyDescent="0.2"/>
  <cols>
    <col min="1" max="1" width="146.83203125" customWidth="1"/>
    <col min="2" max="2" width="28.5" customWidth="1"/>
    <col min="3" max="3" width="22.1640625" customWidth="1"/>
    <col min="4" max="4" width="25.1640625" customWidth="1"/>
  </cols>
  <sheetData>
    <row r="7" spans="1:4" x14ac:dyDescent="0.2">
      <c r="B7" s="48" t="s">
        <v>0</v>
      </c>
      <c r="C7" s="48"/>
      <c r="D7" s="48"/>
    </row>
    <row r="9" spans="1:4" ht="23.25" customHeight="1" x14ac:dyDescent="0.2">
      <c r="A9" s="1" t="s">
        <v>1</v>
      </c>
      <c r="B9" s="2" t="s">
        <v>2</v>
      </c>
      <c r="C9" s="3" t="s">
        <v>3</v>
      </c>
      <c r="D9" s="4" t="s">
        <v>4</v>
      </c>
    </row>
    <row r="10" spans="1:4" ht="60" x14ac:dyDescent="0.2">
      <c r="A10" s="5" t="s">
        <v>5</v>
      </c>
      <c r="B10" s="6" t="s">
        <v>6</v>
      </c>
      <c r="C10" s="7" t="s">
        <v>7</v>
      </c>
      <c r="D10" s="8" t="s">
        <v>8</v>
      </c>
    </row>
    <row r="11" spans="1:4" ht="21" customHeight="1" thickBot="1" x14ac:dyDescent="0.25">
      <c r="A11" s="49" t="s">
        <v>9</v>
      </c>
      <c r="B11" s="49"/>
      <c r="C11" s="49"/>
      <c r="D11" s="49"/>
    </row>
    <row r="12" spans="1:4" ht="21" customHeight="1" x14ac:dyDescent="0.2">
      <c r="A12" s="46" t="s">
        <v>116</v>
      </c>
      <c r="B12" s="36"/>
      <c r="C12" s="39"/>
      <c r="D12" s="38"/>
    </row>
    <row r="13" spans="1:4" ht="28" x14ac:dyDescent="0.2">
      <c r="A13" s="19" t="s">
        <v>10</v>
      </c>
      <c r="B13" s="9">
        <v>20</v>
      </c>
      <c r="C13" s="24"/>
      <c r="D13" s="25">
        <f>+B13*C13</f>
        <v>0</v>
      </c>
    </row>
    <row r="14" spans="1:4" ht="28" x14ac:dyDescent="0.2">
      <c r="A14" s="19" t="s">
        <v>11</v>
      </c>
      <c r="B14" s="10">
        <v>20</v>
      </c>
      <c r="C14" s="26"/>
      <c r="D14" s="25">
        <f>+B14*C14</f>
        <v>0</v>
      </c>
    </row>
    <row r="15" spans="1:4" ht="28" x14ac:dyDescent="0.2">
      <c r="A15" s="19" t="s">
        <v>12</v>
      </c>
      <c r="B15" s="10">
        <v>20</v>
      </c>
      <c r="C15" s="26"/>
      <c r="D15" s="25">
        <f t="shared" ref="D15:D90" si="0">+B15*C15</f>
        <v>0</v>
      </c>
    </row>
    <row r="16" spans="1:4" ht="28" x14ac:dyDescent="0.2">
      <c r="A16" s="19" t="s">
        <v>13</v>
      </c>
      <c r="B16" s="10">
        <v>400</v>
      </c>
      <c r="C16" s="26"/>
      <c r="D16" s="25">
        <f t="shared" si="0"/>
        <v>0</v>
      </c>
    </row>
    <row r="17" spans="1:4" ht="28" x14ac:dyDescent="0.2">
      <c r="A17" s="19" t="s">
        <v>14</v>
      </c>
      <c r="B17" s="10">
        <v>400</v>
      </c>
      <c r="C17" s="26"/>
      <c r="D17" s="25">
        <f t="shared" si="0"/>
        <v>0</v>
      </c>
    </row>
    <row r="18" spans="1:4" ht="28" x14ac:dyDescent="0.2">
      <c r="A18" s="19" t="s">
        <v>15</v>
      </c>
      <c r="B18" s="10">
        <v>400</v>
      </c>
      <c r="C18" s="26"/>
      <c r="D18" s="25">
        <f t="shared" si="0"/>
        <v>0</v>
      </c>
    </row>
    <row r="19" spans="1:4" ht="28" x14ac:dyDescent="0.2">
      <c r="A19" s="19" t="s">
        <v>16</v>
      </c>
      <c r="B19" s="10">
        <v>6040</v>
      </c>
      <c r="C19" s="26"/>
      <c r="D19" s="25">
        <f t="shared" si="0"/>
        <v>0</v>
      </c>
    </row>
    <row r="20" spans="1:4" ht="28" x14ac:dyDescent="0.2">
      <c r="A20" s="19" t="s">
        <v>68</v>
      </c>
      <c r="B20" s="10">
        <v>120</v>
      </c>
      <c r="C20" s="26"/>
      <c r="D20" s="25">
        <f t="shared" si="0"/>
        <v>0</v>
      </c>
    </row>
    <row r="21" spans="1:4" ht="28" x14ac:dyDescent="0.2">
      <c r="A21" s="19" t="s">
        <v>17</v>
      </c>
      <c r="B21" s="10">
        <v>60</v>
      </c>
      <c r="C21" s="26"/>
      <c r="D21" s="25">
        <f t="shared" si="0"/>
        <v>0</v>
      </c>
    </row>
    <row r="22" spans="1:4" x14ac:dyDescent="0.2">
      <c r="A22" s="46" t="s">
        <v>113</v>
      </c>
      <c r="B22" s="36"/>
      <c r="C22" s="39"/>
      <c r="D22" s="38"/>
    </row>
    <row r="23" spans="1:4" x14ac:dyDescent="0.2">
      <c r="A23" s="19" t="s">
        <v>114</v>
      </c>
      <c r="B23" s="20">
        <v>440</v>
      </c>
      <c r="C23" s="26"/>
      <c r="D23" s="25">
        <f t="shared" si="0"/>
        <v>0</v>
      </c>
    </row>
    <row r="24" spans="1:4" x14ac:dyDescent="0.2">
      <c r="A24" s="19" t="s">
        <v>55</v>
      </c>
      <c r="B24" s="20">
        <v>440</v>
      </c>
      <c r="C24" s="26"/>
      <c r="D24" s="25">
        <f t="shared" si="0"/>
        <v>0</v>
      </c>
    </row>
    <row r="25" spans="1:4" x14ac:dyDescent="0.2">
      <c r="A25" s="21" t="s">
        <v>56</v>
      </c>
      <c r="B25" s="20">
        <v>440</v>
      </c>
      <c r="C25" s="26"/>
      <c r="D25" s="25">
        <f t="shared" si="0"/>
        <v>0</v>
      </c>
    </row>
    <row r="26" spans="1:4" x14ac:dyDescent="0.2">
      <c r="A26" s="19" t="s">
        <v>57</v>
      </c>
      <c r="B26" s="20">
        <v>104</v>
      </c>
      <c r="C26" s="26"/>
      <c r="D26" s="25">
        <f t="shared" si="0"/>
        <v>0</v>
      </c>
    </row>
    <row r="27" spans="1:4" x14ac:dyDescent="0.2">
      <c r="A27" s="21" t="s">
        <v>58</v>
      </c>
      <c r="B27" s="20">
        <v>13</v>
      </c>
      <c r="C27" s="26"/>
      <c r="D27" s="25">
        <f t="shared" si="0"/>
        <v>0</v>
      </c>
    </row>
    <row r="28" spans="1:4" x14ac:dyDescent="0.2">
      <c r="A28" s="19" t="s">
        <v>59</v>
      </c>
      <c r="B28" s="20">
        <v>13</v>
      </c>
      <c r="C28" s="26"/>
      <c r="D28" s="25">
        <f t="shared" si="0"/>
        <v>0</v>
      </c>
    </row>
    <row r="29" spans="1:4" x14ac:dyDescent="0.2">
      <c r="A29" s="19" t="s">
        <v>60</v>
      </c>
      <c r="B29" s="20">
        <v>13</v>
      </c>
      <c r="C29" s="26"/>
      <c r="D29" s="25">
        <f t="shared" si="0"/>
        <v>0</v>
      </c>
    </row>
    <row r="30" spans="1:4" x14ac:dyDescent="0.2">
      <c r="A30" s="21" t="s">
        <v>61</v>
      </c>
      <c r="B30" s="20">
        <v>300</v>
      </c>
      <c r="C30" s="26"/>
      <c r="D30" s="25">
        <f t="shared" si="0"/>
        <v>0</v>
      </c>
    </row>
    <row r="31" spans="1:4" x14ac:dyDescent="0.2">
      <c r="A31" s="43" t="s">
        <v>105</v>
      </c>
      <c r="B31" s="44">
        <v>36</v>
      </c>
      <c r="C31" s="26"/>
      <c r="D31" s="25">
        <f t="shared" si="0"/>
        <v>0</v>
      </c>
    </row>
    <row r="32" spans="1:4" x14ac:dyDescent="0.2">
      <c r="A32" s="43" t="s">
        <v>106</v>
      </c>
      <c r="B32" s="44">
        <v>2</v>
      </c>
      <c r="C32" s="26"/>
      <c r="D32" s="25">
        <f t="shared" si="0"/>
        <v>0</v>
      </c>
    </row>
    <row r="33" spans="1:4" x14ac:dyDescent="0.2">
      <c r="A33" s="43" t="s">
        <v>107</v>
      </c>
      <c r="B33" s="44">
        <v>2</v>
      </c>
      <c r="C33" s="26"/>
      <c r="D33" s="25">
        <f t="shared" si="0"/>
        <v>0</v>
      </c>
    </row>
    <row r="34" spans="1:4" x14ac:dyDescent="0.2">
      <c r="A34" s="43" t="s">
        <v>108</v>
      </c>
      <c r="B34" s="44">
        <v>2</v>
      </c>
      <c r="C34" s="26"/>
      <c r="D34" s="25">
        <f t="shared" si="0"/>
        <v>0</v>
      </c>
    </row>
    <row r="35" spans="1:4" x14ac:dyDescent="0.2">
      <c r="A35" s="43" t="s">
        <v>109</v>
      </c>
      <c r="B35" s="44">
        <v>5</v>
      </c>
      <c r="C35" s="26"/>
      <c r="D35" s="25">
        <f t="shared" si="0"/>
        <v>0</v>
      </c>
    </row>
    <row r="36" spans="1:4" x14ac:dyDescent="0.2">
      <c r="A36" s="43" t="s">
        <v>110</v>
      </c>
      <c r="B36" s="44">
        <v>5</v>
      </c>
      <c r="C36" s="26"/>
      <c r="D36" s="25">
        <f t="shared" si="0"/>
        <v>0</v>
      </c>
    </row>
    <row r="37" spans="1:4" x14ac:dyDescent="0.2">
      <c r="A37" s="43" t="s">
        <v>111</v>
      </c>
      <c r="B37" s="44">
        <v>5</v>
      </c>
      <c r="C37" s="26"/>
      <c r="D37" s="25">
        <f t="shared" si="0"/>
        <v>0</v>
      </c>
    </row>
    <row r="38" spans="1:4" ht="28" x14ac:dyDescent="0.2">
      <c r="A38" s="21" t="s">
        <v>62</v>
      </c>
      <c r="B38" s="20">
        <v>3</v>
      </c>
      <c r="C38" s="26"/>
      <c r="D38" s="25">
        <f t="shared" si="0"/>
        <v>0</v>
      </c>
    </row>
    <row r="39" spans="1:4" x14ac:dyDescent="0.2">
      <c r="A39" s="21" t="s">
        <v>18</v>
      </c>
      <c r="B39" s="20">
        <v>9</v>
      </c>
      <c r="C39" s="26"/>
      <c r="D39" s="25">
        <f t="shared" si="0"/>
        <v>0</v>
      </c>
    </row>
    <row r="40" spans="1:4" x14ac:dyDescent="0.2">
      <c r="A40" s="21" t="s">
        <v>19</v>
      </c>
      <c r="B40" s="20">
        <v>9</v>
      </c>
      <c r="C40" s="26"/>
      <c r="D40" s="25">
        <f t="shared" si="0"/>
        <v>0</v>
      </c>
    </row>
    <row r="41" spans="1:4" x14ac:dyDescent="0.2">
      <c r="A41" s="21" t="s">
        <v>20</v>
      </c>
      <c r="B41" s="20">
        <v>9</v>
      </c>
      <c r="C41" s="26"/>
      <c r="D41" s="25">
        <f t="shared" si="0"/>
        <v>0</v>
      </c>
    </row>
    <row r="42" spans="1:4" ht="27.75" customHeight="1" x14ac:dyDescent="0.2">
      <c r="A42" s="21" t="s">
        <v>21</v>
      </c>
      <c r="B42" s="20">
        <v>180</v>
      </c>
      <c r="C42" s="26"/>
      <c r="D42" s="25">
        <f t="shared" si="0"/>
        <v>0</v>
      </c>
    </row>
    <row r="43" spans="1:4" ht="28" x14ac:dyDescent="0.2">
      <c r="A43" s="21" t="s">
        <v>63</v>
      </c>
      <c r="B43" s="20">
        <v>3</v>
      </c>
      <c r="C43" s="26"/>
      <c r="D43" s="25">
        <f t="shared" si="0"/>
        <v>0</v>
      </c>
    </row>
    <row r="44" spans="1:4" x14ac:dyDescent="0.2">
      <c r="A44" s="21" t="s">
        <v>22</v>
      </c>
      <c r="B44" s="20">
        <v>9</v>
      </c>
      <c r="C44" s="26"/>
      <c r="D44" s="25">
        <f t="shared" si="0"/>
        <v>0</v>
      </c>
    </row>
    <row r="45" spans="1:4" x14ac:dyDescent="0.2">
      <c r="A45" s="21" t="s">
        <v>23</v>
      </c>
      <c r="B45" s="20">
        <v>9</v>
      </c>
      <c r="C45" s="26"/>
      <c r="D45" s="25">
        <f t="shared" si="0"/>
        <v>0</v>
      </c>
    </row>
    <row r="46" spans="1:4" x14ac:dyDescent="0.2">
      <c r="A46" s="21" t="s">
        <v>24</v>
      </c>
      <c r="B46" s="20">
        <v>9</v>
      </c>
      <c r="C46" s="26"/>
      <c r="D46" s="25">
        <f t="shared" si="0"/>
        <v>0</v>
      </c>
    </row>
    <row r="47" spans="1:4" ht="30.75" customHeight="1" x14ac:dyDescent="0.2">
      <c r="A47" s="21" t="s">
        <v>25</v>
      </c>
      <c r="B47" s="20">
        <v>180</v>
      </c>
      <c r="C47" s="26"/>
      <c r="D47" s="25">
        <f t="shared" si="0"/>
        <v>0</v>
      </c>
    </row>
    <row r="48" spans="1:4" x14ac:dyDescent="0.2">
      <c r="A48" s="46" t="s">
        <v>115</v>
      </c>
      <c r="B48" s="36"/>
      <c r="C48" s="39"/>
      <c r="D48" s="38"/>
    </row>
    <row r="49" spans="1:4" x14ac:dyDescent="0.2">
      <c r="A49" s="40" t="s">
        <v>76</v>
      </c>
      <c r="B49" s="10">
        <v>20</v>
      </c>
      <c r="C49" s="35"/>
      <c r="D49" s="25">
        <f>+B49*C49</f>
        <v>0</v>
      </c>
    </row>
    <row r="50" spans="1:4" x14ac:dyDescent="0.2">
      <c r="A50" s="40" t="s">
        <v>74</v>
      </c>
      <c r="B50" s="10">
        <v>1</v>
      </c>
      <c r="C50" s="35"/>
      <c r="D50" s="25">
        <f t="shared" si="0"/>
        <v>0</v>
      </c>
    </row>
    <row r="51" spans="1:4" x14ac:dyDescent="0.2">
      <c r="A51" s="40" t="s">
        <v>75</v>
      </c>
      <c r="B51" s="10">
        <v>20</v>
      </c>
      <c r="C51" s="35"/>
      <c r="D51" s="25">
        <f t="shared" si="0"/>
        <v>0</v>
      </c>
    </row>
    <row r="52" spans="1:4" x14ac:dyDescent="0.2">
      <c r="A52" s="40" t="s">
        <v>78</v>
      </c>
      <c r="B52" s="10">
        <v>20</v>
      </c>
      <c r="C52" s="35"/>
      <c r="D52" s="25">
        <f t="shared" si="0"/>
        <v>0</v>
      </c>
    </row>
    <row r="53" spans="1:4" x14ac:dyDescent="0.2">
      <c r="A53" s="40" t="s">
        <v>77</v>
      </c>
      <c r="B53" s="10">
        <v>1</v>
      </c>
      <c r="C53" s="35"/>
      <c r="D53" s="25">
        <f t="shared" si="0"/>
        <v>0</v>
      </c>
    </row>
    <row r="54" spans="1:4" x14ac:dyDescent="0.2">
      <c r="A54" s="40" t="s">
        <v>80</v>
      </c>
      <c r="B54" s="10">
        <v>20</v>
      </c>
      <c r="C54" s="35"/>
      <c r="D54" s="25">
        <f t="shared" si="0"/>
        <v>0</v>
      </c>
    </row>
    <row r="55" spans="1:4" x14ac:dyDescent="0.2">
      <c r="A55" s="40" t="s">
        <v>79</v>
      </c>
      <c r="B55" s="10">
        <v>1</v>
      </c>
      <c r="C55" s="35"/>
      <c r="D55" s="25">
        <f t="shared" si="0"/>
        <v>0</v>
      </c>
    </row>
    <row r="56" spans="1:4" x14ac:dyDescent="0.2">
      <c r="A56" s="41" t="s">
        <v>64</v>
      </c>
      <c r="B56" s="10">
        <v>7</v>
      </c>
      <c r="C56" s="35"/>
      <c r="D56" s="25">
        <f t="shared" si="0"/>
        <v>0</v>
      </c>
    </row>
    <row r="57" spans="1:4" x14ac:dyDescent="0.2">
      <c r="A57" s="40" t="s">
        <v>76</v>
      </c>
      <c r="B57" s="10">
        <v>20</v>
      </c>
      <c r="C57" s="35"/>
      <c r="D57" s="25">
        <f t="shared" si="0"/>
        <v>0</v>
      </c>
    </row>
    <row r="58" spans="1:4" x14ac:dyDescent="0.2">
      <c r="A58" s="40" t="s">
        <v>74</v>
      </c>
      <c r="B58" s="10">
        <v>1</v>
      </c>
      <c r="C58" s="35"/>
      <c r="D58" s="25">
        <f t="shared" si="0"/>
        <v>0</v>
      </c>
    </row>
    <row r="59" spans="1:4" x14ac:dyDescent="0.2">
      <c r="A59" s="40" t="s">
        <v>75</v>
      </c>
      <c r="B59" s="10">
        <v>20</v>
      </c>
      <c r="C59" s="35"/>
      <c r="D59" s="25">
        <f t="shared" si="0"/>
        <v>0</v>
      </c>
    </row>
    <row r="60" spans="1:4" x14ac:dyDescent="0.2">
      <c r="A60" s="40" t="s">
        <v>78</v>
      </c>
      <c r="B60" s="10">
        <v>20</v>
      </c>
      <c r="C60" s="35"/>
      <c r="D60" s="25">
        <f t="shared" si="0"/>
        <v>0</v>
      </c>
    </row>
    <row r="61" spans="1:4" x14ac:dyDescent="0.2">
      <c r="A61" s="40" t="s">
        <v>77</v>
      </c>
      <c r="B61" s="10">
        <v>1</v>
      </c>
      <c r="C61" s="35"/>
      <c r="D61" s="25">
        <f t="shared" si="0"/>
        <v>0</v>
      </c>
    </row>
    <row r="62" spans="1:4" x14ac:dyDescent="0.2">
      <c r="A62" s="40" t="s">
        <v>80</v>
      </c>
      <c r="B62" s="10">
        <v>20</v>
      </c>
      <c r="C62" s="35"/>
      <c r="D62" s="25">
        <f t="shared" si="0"/>
        <v>0</v>
      </c>
    </row>
    <row r="63" spans="1:4" x14ac:dyDescent="0.2">
      <c r="A63" s="40" t="s">
        <v>79</v>
      </c>
      <c r="B63" s="10">
        <v>1</v>
      </c>
      <c r="C63" s="35"/>
      <c r="D63" s="25">
        <f t="shared" si="0"/>
        <v>0</v>
      </c>
    </row>
    <row r="64" spans="1:4" x14ac:dyDescent="0.2">
      <c r="A64" s="41" t="s">
        <v>64</v>
      </c>
      <c r="B64" s="10">
        <v>7</v>
      </c>
      <c r="C64" s="35"/>
      <c r="D64" s="25">
        <f t="shared" si="0"/>
        <v>0</v>
      </c>
    </row>
    <row r="65" spans="1:4" x14ac:dyDescent="0.2">
      <c r="A65" s="42" t="s">
        <v>81</v>
      </c>
      <c r="B65" s="10">
        <v>20</v>
      </c>
      <c r="C65" s="35"/>
      <c r="D65" s="25">
        <f t="shared" si="0"/>
        <v>0</v>
      </c>
    </row>
    <row r="66" spans="1:4" x14ac:dyDescent="0.2">
      <c r="A66" s="42" t="s">
        <v>82</v>
      </c>
      <c r="B66" s="10">
        <v>1</v>
      </c>
      <c r="C66" s="35"/>
      <c r="D66" s="25">
        <f t="shared" si="0"/>
        <v>0</v>
      </c>
    </row>
    <row r="67" spans="1:4" x14ac:dyDescent="0.2">
      <c r="A67" s="42" t="s">
        <v>97</v>
      </c>
      <c r="B67" s="10">
        <v>20</v>
      </c>
      <c r="C67" s="35"/>
      <c r="D67" s="25">
        <f t="shared" si="0"/>
        <v>0</v>
      </c>
    </row>
    <row r="68" spans="1:4" x14ac:dyDescent="0.2">
      <c r="A68" s="42" t="s">
        <v>83</v>
      </c>
      <c r="B68" s="10">
        <v>20</v>
      </c>
      <c r="C68" s="35"/>
      <c r="D68" s="25">
        <f t="shared" si="0"/>
        <v>0</v>
      </c>
    </row>
    <row r="69" spans="1:4" x14ac:dyDescent="0.2">
      <c r="A69" s="42" t="s">
        <v>84</v>
      </c>
      <c r="B69" s="10">
        <v>1</v>
      </c>
      <c r="C69" s="35"/>
      <c r="D69" s="25">
        <f t="shared" si="0"/>
        <v>0</v>
      </c>
    </row>
    <row r="70" spans="1:4" x14ac:dyDescent="0.2">
      <c r="A70" s="42" t="s">
        <v>85</v>
      </c>
      <c r="B70" s="10">
        <v>20</v>
      </c>
      <c r="C70" s="35"/>
      <c r="D70" s="25">
        <f t="shared" si="0"/>
        <v>0</v>
      </c>
    </row>
    <row r="71" spans="1:4" x14ac:dyDescent="0.2">
      <c r="A71" s="42" t="s">
        <v>86</v>
      </c>
      <c r="B71" s="10">
        <v>1</v>
      </c>
      <c r="C71" s="35"/>
      <c r="D71" s="25">
        <f t="shared" si="0"/>
        <v>0</v>
      </c>
    </row>
    <row r="72" spans="1:4" x14ac:dyDescent="0.2">
      <c r="A72" s="42" t="s">
        <v>70</v>
      </c>
      <c r="B72" s="10">
        <v>1</v>
      </c>
      <c r="C72" s="35"/>
      <c r="D72" s="25">
        <f t="shared" si="0"/>
        <v>0</v>
      </c>
    </row>
    <row r="73" spans="1:4" x14ac:dyDescent="0.2">
      <c r="A73" s="42" t="s">
        <v>87</v>
      </c>
      <c r="B73" s="10">
        <v>20</v>
      </c>
      <c r="C73" s="35"/>
      <c r="D73" s="25">
        <f t="shared" si="0"/>
        <v>0</v>
      </c>
    </row>
    <row r="74" spans="1:4" x14ac:dyDescent="0.2">
      <c r="A74" s="42" t="s">
        <v>88</v>
      </c>
      <c r="B74" s="10">
        <v>1</v>
      </c>
      <c r="C74" s="35"/>
      <c r="D74" s="25">
        <f t="shared" si="0"/>
        <v>0</v>
      </c>
    </row>
    <row r="75" spans="1:4" x14ac:dyDescent="0.2">
      <c r="A75" s="42" t="s">
        <v>96</v>
      </c>
      <c r="B75" s="10">
        <v>20</v>
      </c>
      <c r="C75" s="35"/>
      <c r="D75" s="25">
        <f t="shared" si="0"/>
        <v>0</v>
      </c>
    </row>
    <row r="76" spans="1:4" x14ac:dyDescent="0.2">
      <c r="A76" s="42" t="s">
        <v>89</v>
      </c>
      <c r="B76" s="10">
        <v>20</v>
      </c>
      <c r="C76" s="35"/>
      <c r="D76" s="25">
        <f t="shared" si="0"/>
        <v>0</v>
      </c>
    </row>
    <row r="77" spans="1:4" x14ac:dyDescent="0.2">
      <c r="A77" s="42" t="s">
        <v>90</v>
      </c>
      <c r="B77" s="10">
        <v>1</v>
      </c>
      <c r="C77" s="35"/>
      <c r="D77" s="25">
        <f t="shared" si="0"/>
        <v>0</v>
      </c>
    </row>
    <row r="78" spans="1:4" x14ac:dyDescent="0.2">
      <c r="A78" s="42" t="s">
        <v>91</v>
      </c>
      <c r="B78" s="10">
        <v>20</v>
      </c>
      <c r="C78" s="35"/>
      <c r="D78" s="25">
        <f t="shared" si="0"/>
        <v>0</v>
      </c>
    </row>
    <row r="79" spans="1:4" x14ac:dyDescent="0.2">
      <c r="A79" s="42" t="s">
        <v>92</v>
      </c>
      <c r="B79" s="10">
        <v>1</v>
      </c>
      <c r="C79" s="35"/>
      <c r="D79" s="25">
        <f t="shared" si="0"/>
        <v>0</v>
      </c>
    </row>
    <row r="80" spans="1:4" x14ac:dyDescent="0.2">
      <c r="A80" s="42" t="s">
        <v>73</v>
      </c>
      <c r="B80" s="10">
        <v>1</v>
      </c>
      <c r="C80" s="35"/>
      <c r="D80" s="25">
        <f t="shared" si="0"/>
        <v>0</v>
      </c>
    </row>
    <row r="81" spans="1:4" x14ac:dyDescent="0.2">
      <c r="A81" s="42" t="s">
        <v>93</v>
      </c>
      <c r="B81" s="10">
        <v>20</v>
      </c>
      <c r="C81" s="35"/>
      <c r="D81" s="25">
        <f t="shared" si="0"/>
        <v>0</v>
      </c>
    </row>
    <row r="82" spans="1:4" x14ac:dyDescent="0.2">
      <c r="A82" s="42" t="s">
        <v>95</v>
      </c>
      <c r="B82" s="10">
        <v>1</v>
      </c>
      <c r="C82" s="35"/>
      <c r="D82" s="25">
        <f t="shared" si="0"/>
        <v>0</v>
      </c>
    </row>
    <row r="83" spans="1:4" x14ac:dyDescent="0.2">
      <c r="A83" s="42" t="s">
        <v>94</v>
      </c>
      <c r="B83" s="10">
        <v>20</v>
      </c>
      <c r="C83" s="35"/>
      <c r="D83" s="25">
        <f t="shared" si="0"/>
        <v>0</v>
      </c>
    </row>
    <row r="84" spans="1:4" x14ac:dyDescent="0.2">
      <c r="A84" s="42" t="s">
        <v>98</v>
      </c>
      <c r="B84" s="10">
        <v>20</v>
      </c>
      <c r="C84" s="35"/>
      <c r="D84" s="25">
        <f t="shared" si="0"/>
        <v>0</v>
      </c>
    </row>
    <row r="85" spans="1:4" x14ac:dyDescent="0.2">
      <c r="A85" s="42" t="s">
        <v>99</v>
      </c>
      <c r="B85" s="10">
        <v>1</v>
      </c>
      <c r="C85" s="35"/>
      <c r="D85" s="25">
        <f t="shared" si="0"/>
        <v>0</v>
      </c>
    </row>
    <row r="86" spans="1:4" x14ac:dyDescent="0.2">
      <c r="A86" s="42" t="s">
        <v>100</v>
      </c>
      <c r="B86" s="10">
        <v>20</v>
      </c>
      <c r="C86" s="35"/>
      <c r="D86" s="25">
        <f t="shared" si="0"/>
        <v>0</v>
      </c>
    </row>
    <row r="87" spans="1:4" x14ac:dyDescent="0.2">
      <c r="A87" s="42" t="s">
        <v>101</v>
      </c>
      <c r="B87" s="10">
        <v>1</v>
      </c>
      <c r="C87" s="35"/>
      <c r="D87" s="25">
        <f t="shared" si="0"/>
        <v>0</v>
      </c>
    </row>
    <row r="88" spans="1:4" x14ac:dyDescent="0.2">
      <c r="A88" s="42" t="s">
        <v>102</v>
      </c>
      <c r="B88" s="10">
        <v>20</v>
      </c>
      <c r="C88" s="35"/>
      <c r="D88" s="25">
        <f t="shared" si="0"/>
        <v>0</v>
      </c>
    </row>
    <row r="89" spans="1:4" x14ac:dyDescent="0.2">
      <c r="A89" s="42" t="s">
        <v>103</v>
      </c>
      <c r="B89" s="10">
        <v>20</v>
      </c>
      <c r="C89" s="35"/>
      <c r="D89" s="25">
        <f t="shared" si="0"/>
        <v>0</v>
      </c>
    </row>
    <row r="90" spans="1:4" x14ac:dyDescent="0.2">
      <c r="A90" s="42" t="s">
        <v>104</v>
      </c>
      <c r="B90" s="10">
        <v>1</v>
      </c>
      <c r="C90" s="35"/>
      <c r="D90" s="25">
        <f t="shared" si="0"/>
        <v>0</v>
      </c>
    </row>
    <row r="91" spans="1:4" x14ac:dyDescent="0.2">
      <c r="A91" s="46" t="s">
        <v>69</v>
      </c>
      <c r="B91" s="36"/>
      <c r="C91" s="39"/>
      <c r="D91" s="38"/>
    </row>
    <row r="92" spans="1:4" x14ac:dyDescent="0.2">
      <c r="A92" s="23" t="s">
        <v>26</v>
      </c>
      <c r="B92" s="10">
        <v>190</v>
      </c>
      <c r="C92" s="26"/>
      <c r="D92" s="27">
        <f t="shared" ref="D92:D125" si="1">+B92*C92</f>
        <v>0</v>
      </c>
    </row>
    <row r="93" spans="1:4" x14ac:dyDescent="0.2">
      <c r="A93" s="23" t="s">
        <v>27</v>
      </c>
      <c r="B93" s="10">
        <v>190</v>
      </c>
      <c r="C93" s="26"/>
      <c r="D93" s="27">
        <f t="shared" si="1"/>
        <v>0</v>
      </c>
    </row>
    <row r="94" spans="1:4" x14ac:dyDescent="0.2">
      <c r="A94" s="23" t="s">
        <v>28</v>
      </c>
      <c r="B94" s="10">
        <v>190</v>
      </c>
      <c r="C94" s="26"/>
      <c r="D94" s="27">
        <f t="shared" si="1"/>
        <v>0</v>
      </c>
    </row>
    <row r="95" spans="1:4" x14ac:dyDescent="0.2">
      <c r="A95" s="23" t="s">
        <v>29</v>
      </c>
      <c r="B95" s="10">
        <v>70</v>
      </c>
      <c r="C95" s="26"/>
      <c r="D95" s="27">
        <f t="shared" si="1"/>
        <v>0</v>
      </c>
    </row>
    <row r="96" spans="1:4" x14ac:dyDescent="0.2">
      <c r="A96" s="23" t="s">
        <v>30</v>
      </c>
      <c r="B96" s="10">
        <v>140</v>
      </c>
      <c r="C96" s="26"/>
      <c r="D96" s="27">
        <f t="shared" si="1"/>
        <v>0</v>
      </c>
    </row>
    <row r="97" spans="1:4" x14ac:dyDescent="0.2">
      <c r="A97" s="23" t="s">
        <v>31</v>
      </c>
      <c r="B97" s="10">
        <v>6</v>
      </c>
      <c r="C97" s="26"/>
      <c r="D97" s="27">
        <f t="shared" si="1"/>
        <v>0</v>
      </c>
    </row>
    <row r="98" spans="1:4" x14ac:dyDescent="0.2">
      <c r="A98" s="23" t="s">
        <v>32</v>
      </c>
      <c r="B98" s="10">
        <v>2</v>
      </c>
      <c r="C98" s="26"/>
      <c r="D98" s="27">
        <f t="shared" si="1"/>
        <v>0</v>
      </c>
    </row>
    <row r="99" spans="1:4" x14ac:dyDescent="0.2">
      <c r="A99" s="23" t="s">
        <v>33</v>
      </c>
      <c r="B99" s="10">
        <v>12</v>
      </c>
      <c r="C99" s="26"/>
      <c r="D99" s="27">
        <f t="shared" si="1"/>
        <v>0</v>
      </c>
    </row>
    <row r="100" spans="1:4" x14ac:dyDescent="0.2">
      <c r="A100" s="23" t="s">
        <v>34</v>
      </c>
      <c r="B100" s="10">
        <v>6</v>
      </c>
      <c r="C100" s="26"/>
      <c r="D100" s="27">
        <f t="shared" si="1"/>
        <v>0</v>
      </c>
    </row>
    <row r="101" spans="1:4" x14ac:dyDescent="0.2">
      <c r="A101" s="47" t="s">
        <v>65</v>
      </c>
      <c r="B101" s="36"/>
      <c r="C101" s="37"/>
      <c r="D101" s="38"/>
    </row>
    <row r="102" spans="1:4" x14ac:dyDescent="0.2">
      <c r="A102" s="23" t="s">
        <v>71</v>
      </c>
      <c r="B102" s="10">
        <v>40</v>
      </c>
      <c r="C102" s="26"/>
      <c r="D102" s="27">
        <f t="shared" si="1"/>
        <v>0</v>
      </c>
    </row>
    <row r="103" spans="1:4" x14ac:dyDescent="0.2">
      <c r="A103" s="23" t="s">
        <v>35</v>
      </c>
      <c r="B103" s="10">
        <v>40</v>
      </c>
      <c r="C103" s="26"/>
      <c r="D103" s="27">
        <f t="shared" si="1"/>
        <v>0</v>
      </c>
    </row>
    <row r="104" spans="1:4" x14ac:dyDescent="0.2">
      <c r="A104" s="23" t="s">
        <v>36</v>
      </c>
      <c r="B104" s="10">
        <v>40</v>
      </c>
      <c r="C104" s="26"/>
      <c r="D104" s="27">
        <f t="shared" si="1"/>
        <v>0</v>
      </c>
    </row>
    <row r="105" spans="1:4" x14ac:dyDescent="0.2">
      <c r="A105" s="23" t="s">
        <v>37</v>
      </c>
      <c r="B105" s="10">
        <v>12</v>
      </c>
      <c r="C105" s="26"/>
      <c r="D105" s="27">
        <f t="shared" si="1"/>
        <v>0</v>
      </c>
    </row>
    <row r="106" spans="1:4" x14ac:dyDescent="0.2">
      <c r="A106" s="23" t="s">
        <v>38</v>
      </c>
      <c r="B106" s="10">
        <v>10</v>
      </c>
      <c r="C106" s="26"/>
      <c r="D106" s="27">
        <f t="shared" si="1"/>
        <v>0</v>
      </c>
    </row>
    <row r="107" spans="1:4" x14ac:dyDescent="0.2">
      <c r="A107" s="23" t="s">
        <v>39</v>
      </c>
      <c r="B107" s="10">
        <v>2</v>
      </c>
      <c r="C107" s="26"/>
      <c r="D107" s="27">
        <f t="shared" si="1"/>
        <v>0</v>
      </c>
    </row>
    <row r="108" spans="1:4" x14ac:dyDescent="0.2">
      <c r="A108" s="23" t="s">
        <v>40</v>
      </c>
      <c r="B108" s="10">
        <v>20</v>
      </c>
      <c r="C108" s="26"/>
      <c r="D108" s="27">
        <f t="shared" si="1"/>
        <v>0</v>
      </c>
    </row>
    <row r="109" spans="1:4" x14ac:dyDescent="0.2">
      <c r="A109" s="47" t="s">
        <v>66</v>
      </c>
      <c r="B109" s="36"/>
      <c r="C109" s="37"/>
      <c r="D109" s="38"/>
    </row>
    <row r="110" spans="1:4" x14ac:dyDescent="0.2">
      <c r="A110" s="23" t="s">
        <v>72</v>
      </c>
      <c r="B110" s="10">
        <v>4</v>
      </c>
      <c r="C110" s="26"/>
      <c r="D110" s="27">
        <f t="shared" si="1"/>
        <v>0</v>
      </c>
    </row>
    <row r="111" spans="1:4" x14ac:dyDescent="0.2">
      <c r="A111" s="23" t="s">
        <v>41</v>
      </c>
      <c r="B111" s="10">
        <v>4</v>
      </c>
      <c r="C111" s="26"/>
      <c r="D111" s="27">
        <f t="shared" si="1"/>
        <v>0</v>
      </c>
    </row>
    <row r="112" spans="1:4" x14ac:dyDescent="0.2">
      <c r="A112" s="23" t="s">
        <v>42</v>
      </c>
      <c r="B112" s="10">
        <v>4</v>
      </c>
      <c r="C112" s="26"/>
      <c r="D112" s="27">
        <f t="shared" si="1"/>
        <v>0</v>
      </c>
    </row>
    <row r="113" spans="1:4" ht="28" x14ac:dyDescent="0.2">
      <c r="A113" s="23" t="s">
        <v>43</v>
      </c>
      <c r="B113" s="10">
        <v>2</v>
      </c>
      <c r="C113" s="26"/>
      <c r="D113" s="27">
        <f t="shared" si="1"/>
        <v>0</v>
      </c>
    </row>
    <row r="114" spans="1:4" ht="28" x14ac:dyDescent="0.2">
      <c r="A114" s="23" t="s">
        <v>44</v>
      </c>
      <c r="B114" s="10">
        <v>2</v>
      </c>
      <c r="C114" s="26"/>
      <c r="D114" s="27">
        <f t="shared" si="1"/>
        <v>0</v>
      </c>
    </row>
    <row r="115" spans="1:4" ht="33.75" customHeight="1" x14ac:dyDescent="0.2">
      <c r="A115" s="23" t="s">
        <v>45</v>
      </c>
      <c r="B115" s="10">
        <v>2</v>
      </c>
      <c r="C115" s="26"/>
      <c r="D115" s="27">
        <f t="shared" si="1"/>
        <v>0</v>
      </c>
    </row>
    <row r="116" spans="1:4" ht="39.75" customHeight="1" x14ac:dyDescent="0.2">
      <c r="A116" s="23" t="s">
        <v>46</v>
      </c>
      <c r="B116" s="10">
        <v>2</v>
      </c>
      <c r="C116" s="26"/>
      <c r="D116" s="27">
        <f t="shared" si="1"/>
        <v>0</v>
      </c>
    </row>
    <row r="117" spans="1:4" ht="35.25" customHeight="1" x14ac:dyDescent="0.2">
      <c r="A117" s="23" t="s">
        <v>47</v>
      </c>
      <c r="B117" s="10">
        <v>72</v>
      </c>
      <c r="C117" s="26"/>
      <c r="D117" s="27">
        <f t="shared" si="1"/>
        <v>0</v>
      </c>
    </row>
    <row r="118" spans="1:4" x14ac:dyDescent="0.2">
      <c r="A118" s="22" t="s">
        <v>67</v>
      </c>
      <c r="B118" s="36"/>
      <c r="C118" s="37"/>
      <c r="D118" s="38"/>
    </row>
    <row r="119" spans="1:4" x14ac:dyDescent="0.2">
      <c r="A119" s="23" t="s">
        <v>72</v>
      </c>
      <c r="B119" s="10">
        <v>4</v>
      </c>
      <c r="C119" s="26"/>
      <c r="D119" s="27">
        <f t="shared" si="1"/>
        <v>0</v>
      </c>
    </row>
    <row r="120" spans="1:4" x14ac:dyDescent="0.2">
      <c r="A120" s="23" t="s">
        <v>41</v>
      </c>
      <c r="B120" s="10">
        <v>4</v>
      </c>
      <c r="C120" s="26"/>
      <c r="D120" s="27">
        <f t="shared" si="1"/>
        <v>0</v>
      </c>
    </row>
    <row r="121" spans="1:4" x14ac:dyDescent="0.2">
      <c r="A121" s="23" t="s">
        <v>48</v>
      </c>
      <c r="B121" s="10">
        <v>4</v>
      </c>
      <c r="C121" s="26"/>
      <c r="D121" s="27">
        <f t="shared" si="1"/>
        <v>0</v>
      </c>
    </row>
    <row r="122" spans="1:4" ht="28" x14ac:dyDescent="0.2">
      <c r="A122" s="23" t="s">
        <v>43</v>
      </c>
      <c r="B122" s="10">
        <v>2</v>
      </c>
      <c r="C122" s="26"/>
      <c r="D122" s="27">
        <f t="shared" si="1"/>
        <v>0</v>
      </c>
    </row>
    <row r="123" spans="1:4" ht="28" x14ac:dyDescent="0.2">
      <c r="A123" s="23" t="s">
        <v>44</v>
      </c>
      <c r="B123" s="11">
        <v>2</v>
      </c>
      <c r="C123" s="28"/>
      <c r="D123" s="27">
        <f t="shared" si="1"/>
        <v>0</v>
      </c>
    </row>
    <row r="124" spans="1:4" ht="37.5" customHeight="1" x14ac:dyDescent="0.2">
      <c r="A124" s="23" t="s">
        <v>45</v>
      </c>
      <c r="B124" s="10">
        <v>2</v>
      </c>
      <c r="C124" s="26"/>
      <c r="D124" s="27">
        <f t="shared" si="1"/>
        <v>0</v>
      </c>
    </row>
    <row r="125" spans="1:4" ht="47.25" customHeight="1" x14ac:dyDescent="0.2">
      <c r="A125" s="23" t="s">
        <v>46</v>
      </c>
      <c r="B125" s="10">
        <v>2</v>
      </c>
      <c r="C125" s="26"/>
      <c r="D125" s="27">
        <f t="shared" si="1"/>
        <v>0</v>
      </c>
    </row>
    <row r="126" spans="1:4" ht="48.75" customHeight="1" thickBot="1" x14ac:dyDescent="0.25">
      <c r="A126" s="30" t="s">
        <v>49</v>
      </c>
      <c r="B126" s="12">
        <v>72</v>
      </c>
      <c r="C126" s="28"/>
      <c r="D126" s="29">
        <f>+B126*C126</f>
        <v>0</v>
      </c>
    </row>
    <row r="127" spans="1:4" ht="28.5" customHeight="1" thickBot="1" x14ac:dyDescent="0.25">
      <c r="A127" s="31" t="s">
        <v>50</v>
      </c>
      <c r="B127" s="32"/>
      <c r="C127" s="33"/>
      <c r="D127" s="34">
        <f>SUM(D13:D126)</f>
        <v>0</v>
      </c>
    </row>
    <row r="131" spans="3:3" x14ac:dyDescent="0.2">
      <c r="C131" s="45" t="s">
        <v>112</v>
      </c>
    </row>
  </sheetData>
  <mergeCells count="2">
    <mergeCell ref="B7:D7"/>
    <mergeCell ref="A11:D11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3"/>
  <sheetViews>
    <sheetView zoomScaleNormal="100" workbookViewId="0">
      <selection activeCell="A8" sqref="A8"/>
    </sheetView>
  </sheetViews>
  <sheetFormatPr baseColWidth="10" defaultColWidth="8.5" defaultRowHeight="15" x14ac:dyDescent="0.2"/>
  <cols>
    <col min="1" max="1" width="45.6640625" customWidth="1"/>
    <col min="2" max="2" width="26.83203125" customWidth="1"/>
    <col min="3" max="3" width="16" customWidth="1"/>
  </cols>
  <sheetData>
    <row r="5" spans="1:4" x14ac:dyDescent="0.2">
      <c r="B5" s="48" t="s">
        <v>0</v>
      </c>
      <c r="C5" s="48"/>
    </row>
    <row r="7" spans="1:4" ht="17" x14ac:dyDescent="0.2">
      <c r="A7" s="1" t="s">
        <v>51</v>
      </c>
      <c r="B7" s="13" t="s">
        <v>52</v>
      </c>
      <c r="C7" s="13" t="s">
        <v>53</v>
      </c>
    </row>
    <row r="8" spans="1:4" ht="36" customHeight="1" x14ac:dyDescent="0.2">
      <c r="A8" s="14" t="s">
        <v>54</v>
      </c>
      <c r="B8" s="15"/>
      <c r="C8" s="16">
        <f>+((B8-35000)/35000)*100</f>
        <v>-100</v>
      </c>
      <c r="D8" s="17"/>
    </row>
    <row r="11" spans="1:4" x14ac:dyDescent="0.2">
      <c r="C11" s="17"/>
    </row>
    <row r="12" spans="1:4" x14ac:dyDescent="0.2">
      <c r="C12" t="s">
        <v>112</v>
      </c>
    </row>
    <row r="13" spans="1:4" x14ac:dyDescent="0.2">
      <c r="B13" s="18"/>
    </row>
  </sheetData>
  <sheetProtection sheet="1" objects="1" scenarios="1" formatCells="0"/>
  <mergeCells count="1">
    <mergeCell ref="B5:C5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Tab. A</vt:lpstr>
      <vt:lpstr>Tab.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Rosellina</dc:creator>
  <dc:description/>
  <cp:lastModifiedBy>Marco Miotti</cp:lastModifiedBy>
  <cp:revision>1</cp:revision>
  <dcterms:created xsi:type="dcterms:W3CDTF">2015-06-05T18:19:34Z</dcterms:created>
  <dcterms:modified xsi:type="dcterms:W3CDTF">2025-01-20T10:31:26Z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